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heckCompatibility="1"/>
  <bookViews>
    <workbookView xWindow="360" yWindow="525" windowWidth="19815" windowHeight="7365"/>
  </bookViews>
  <sheets>
    <sheet name="отчет на 01.02.2024" sheetId="1" r:id="rId1"/>
  </sheets>
  <definedNames>
    <definedName name="_xlnm.Print_Titles" localSheetId="0">'отчет на 01.02.2024'!$7:$10</definedName>
  </definedNames>
  <calcPr calcId="144525"/>
</workbook>
</file>

<file path=xl/calcChain.xml><?xml version="1.0" encoding="utf-8"?>
<calcChain xmlns="http://schemas.openxmlformats.org/spreadsheetml/2006/main">
  <c r="D11" i="1" l="1"/>
  <c r="E49" i="1" l="1"/>
  <c r="H49" i="1"/>
  <c r="J49" i="1"/>
  <c r="J52" i="1" s="1"/>
  <c r="M49" i="1"/>
  <c r="E48" i="1"/>
  <c r="F48" i="1"/>
  <c r="G48" i="1"/>
  <c r="G51" i="1" s="1"/>
  <c r="H48" i="1"/>
  <c r="I48" i="1"/>
  <c r="J48" i="1"/>
  <c r="K48" i="1"/>
  <c r="K51" i="1" s="1"/>
  <c r="L48" i="1"/>
  <c r="L51" i="1" s="1"/>
  <c r="M48" i="1"/>
  <c r="D48" i="1"/>
  <c r="D51" i="1" s="1"/>
  <c r="M52" i="1"/>
  <c r="H52" i="1"/>
  <c r="E52" i="1"/>
  <c r="M51" i="1"/>
  <c r="J51" i="1"/>
  <c r="I51" i="1"/>
  <c r="H51" i="1"/>
  <c r="F51" i="1"/>
  <c r="E51" i="1"/>
  <c r="M50" i="1"/>
  <c r="J50" i="1"/>
  <c r="H50" i="1"/>
  <c r="E50" i="1"/>
  <c r="M47" i="1" l="1"/>
  <c r="L47" i="1"/>
  <c r="K47" i="1"/>
  <c r="J47" i="1"/>
  <c r="H47" i="1"/>
  <c r="G47" i="1"/>
  <c r="F47" i="1"/>
  <c r="E47" i="1"/>
  <c r="I16" i="1"/>
  <c r="I18" i="1" s="1"/>
  <c r="D16" i="1"/>
  <c r="D18" i="1" s="1"/>
  <c r="M46" i="1"/>
  <c r="L46" i="1"/>
  <c r="K46" i="1"/>
  <c r="J46" i="1"/>
  <c r="H46" i="1"/>
  <c r="G46" i="1"/>
  <c r="F46" i="1"/>
  <c r="E46" i="1"/>
  <c r="M42" i="1"/>
  <c r="L42" i="1"/>
  <c r="K42" i="1"/>
  <c r="J42" i="1"/>
  <c r="H42" i="1"/>
  <c r="G42" i="1"/>
  <c r="F42" i="1"/>
  <c r="E42" i="1"/>
  <c r="M38" i="1"/>
  <c r="L38" i="1"/>
  <c r="K38" i="1"/>
  <c r="J38" i="1"/>
  <c r="H38" i="1"/>
  <c r="G38" i="1"/>
  <c r="F38" i="1"/>
  <c r="E38" i="1"/>
  <c r="M34" i="1"/>
  <c r="L34" i="1"/>
  <c r="K34" i="1"/>
  <c r="J34" i="1"/>
  <c r="H34" i="1"/>
  <c r="G34" i="1"/>
  <c r="F34" i="1"/>
  <c r="E34" i="1"/>
  <c r="M30" i="1"/>
  <c r="L30" i="1"/>
  <c r="K30" i="1"/>
  <c r="J30" i="1"/>
  <c r="H30" i="1"/>
  <c r="G30" i="1"/>
  <c r="F30" i="1"/>
  <c r="E30" i="1"/>
  <c r="M26" i="1"/>
  <c r="L26" i="1"/>
  <c r="K26" i="1"/>
  <c r="J26" i="1"/>
  <c r="H26" i="1"/>
  <c r="G26" i="1"/>
  <c r="F26" i="1"/>
  <c r="E26" i="1"/>
  <c r="M22" i="1"/>
  <c r="L22" i="1"/>
  <c r="K22" i="1"/>
  <c r="J22" i="1"/>
  <c r="H22" i="1"/>
  <c r="G22" i="1"/>
  <c r="F22" i="1"/>
  <c r="E22" i="1"/>
  <c r="M18" i="1"/>
  <c r="L18" i="1"/>
  <c r="K18" i="1"/>
  <c r="J18" i="1"/>
  <c r="H18" i="1"/>
  <c r="G18" i="1"/>
  <c r="F18" i="1"/>
  <c r="E18" i="1"/>
  <c r="M14" i="1"/>
  <c r="L14" i="1"/>
  <c r="K14" i="1"/>
  <c r="J14" i="1"/>
  <c r="H14" i="1"/>
  <c r="G14" i="1"/>
  <c r="F14" i="1"/>
  <c r="E14" i="1"/>
  <c r="F49" i="1" l="1"/>
  <c r="F52" i="1" s="1"/>
  <c r="F50" i="1"/>
  <c r="K50" i="1"/>
  <c r="K49" i="1"/>
  <c r="K52" i="1" s="1"/>
  <c r="L49" i="1"/>
  <c r="L52" i="1" s="1"/>
  <c r="L50" i="1"/>
  <c r="G49" i="1"/>
  <c r="G52" i="1" s="1"/>
  <c r="G50" i="1"/>
  <c r="I12" i="1"/>
  <c r="I14" i="1" s="1"/>
  <c r="D12" i="1"/>
  <c r="D14" i="1" s="1"/>
  <c r="I43" i="1"/>
  <c r="D43" i="1"/>
  <c r="I39" i="1"/>
  <c r="D39" i="1"/>
  <c r="I35" i="1"/>
  <c r="D35" i="1"/>
  <c r="I31" i="1"/>
  <c r="D31" i="1"/>
  <c r="I27" i="1"/>
  <c r="D27" i="1"/>
  <c r="I23" i="1"/>
  <c r="D23" i="1"/>
  <c r="I19" i="1"/>
  <c r="D19" i="1"/>
  <c r="I40" i="1" l="1"/>
  <c r="I42" i="1" s="1"/>
  <c r="D40" i="1"/>
  <c r="D42" i="1" s="1"/>
  <c r="D15" i="1"/>
  <c r="I44" i="1"/>
  <c r="I46" i="1" s="1"/>
  <c r="D44" i="1"/>
  <c r="D46" i="1" s="1"/>
  <c r="I36" i="1"/>
  <c r="I38" i="1" s="1"/>
  <c r="D36" i="1"/>
  <c r="D38" i="1" s="1"/>
  <c r="I32" i="1"/>
  <c r="I34" i="1" s="1"/>
  <c r="D32" i="1"/>
  <c r="D34" i="1" s="1"/>
  <c r="I28" i="1"/>
  <c r="I30" i="1" s="1"/>
  <c r="D28" i="1"/>
  <c r="D30" i="1" s="1"/>
  <c r="I24" i="1"/>
  <c r="I26" i="1" s="1"/>
  <c r="D24" i="1"/>
  <c r="D26" i="1" s="1"/>
  <c r="I20" i="1"/>
  <c r="I22" i="1" s="1"/>
  <c r="D20" i="1"/>
  <c r="D22" i="1" s="1"/>
  <c r="I15" i="1"/>
  <c r="I11" i="1"/>
  <c r="I47" i="1" l="1"/>
  <c r="I50" i="1" s="1"/>
  <c r="D47" i="1"/>
  <c r="I49" i="1" l="1"/>
  <c r="I52" i="1" s="1"/>
  <c r="D49" i="1"/>
  <c r="D52" i="1" s="1"/>
  <c r="D50" i="1"/>
</calcChain>
</file>

<file path=xl/sharedStrings.xml><?xml version="1.0" encoding="utf-8"?>
<sst xmlns="http://schemas.openxmlformats.org/spreadsheetml/2006/main" count="77" uniqueCount="52">
  <si>
    <t>Приложение</t>
  </si>
  <si>
    <t xml:space="preserve">(наименование городского округа, муниципального района) </t>
  </si>
  <si>
    <t>тыс. руб.</t>
  </si>
  <si>
    <t>№                            п/п</t>
  </si>
  <si>
    <t>Наименование муниципальной программы</t>
  </si>
  <si>
    <t>в том числе</t>
  </si>
  <si>
    <t>Федераль            ный бюджет</t>
  </si>
  <si>
    <t>Областной бюджет</t>
  </si>
  <si>
    <t>Местный бюджет</t>
  </si>
  <si>
    <t>Прочие источники</t>
  </si>
  <si>
    <t>Муниципальное образование «Сулинское сельское поселение»</t>
  </si>
  <si>
    <t>Муниципальная программа Сулинского сельского поселения "Управление муниципальными финансами и создание условий для эффективного управления муниципальными финансами" (по РСД)</t>
  </si>
  <si>
    <t>Муниципальная программа Сулинского сельского поселения "Управление муниципальными финансами и создание условий для эффективного управления муниципальными финансами" (по отчету)</t>
  </si>
  <si>
    <t>Муниципальная программа Сулинского сельского поселения "Муниципальная политика" (по РСД)</t>
  </si>
  <si>
    <t>Муниципальная программа Сулинского сельского поселения "Муниципальная политика" (по отчету)</t>
  </si>
  <si>
    <t>Муниципальная программа Сулинского сельского поселения "Обеспечение пожарной безопасности и безопасности людей на водных объектах" (по РСД)</t>
  </si>
  <si>
    <t>Муниципальная программа Сулинского сельского поселения "Обеспечение пожарной безопасности и безопасности людей на водных объектах" (по отчету)</t>
  </si>
  <si>
    <t>Муниципальная программа Сулинского сельского поселения"Социальная поддержка граждан"(по РСД)</t>
  </si>
  <si>
    <t>Муниципальная программа Сулинского сельского поселения "Социальная поддержка граждан"(по отчету)</t>
  </si>
  <si>
    <t xml:space="preserve">Муниципальная программа Сулинского сельского поселения "Обеспечение качественными жилищно-коммунальными услугами населения" (по РСД) </t>
  </si>
  <si>
    <t xml:space="preserve">Муниципальная программа Сулинского сельского поселения "Обеспечение качественными жилищно-коммунальными услугами населения" (по отчету) </t>
  </si>
  <si>
    <t>Муниципальная программа Сулинского сельского поселения "Информационное общество" (по РСД)</t>
  </si>
  <si>
    <t>Муниципальная программа Сулинского сельского поселения "Информационное общество" (по отчету)</t>
  </si>
  <si>
    <t>Муниципальная программа Сулинского сельского поселения "Обеспечение общественного порядка и противодействии преступности" (по РСД)</t>
  </si>
  <si>
    <t>Муниципальная программа Сулинского сельского поселения "Обеспечение общественного порядка и противодействии преступности" (по отчету)</t>
  </si>
  <si>
    <t xml:space="preserve">Муниципальная программа Сулинского сельского поселения "Развитие культуры" (по РСД) </t>
  </si>
  <si>
    <t xml:space="preserve">Муниципальная программа Сулинского сельского поселения "Развитие культуры" (по отчету) </t>
  </si>
  <si>
    <t>Муниципальная программа Сулинского сельского поселения "Обеспечение доступным и комфортным жильем населения Сулинского сельского поселения"(по РСД)</t>
  </si>
  <si>
    <t>Муниципальная программа Сулинского сельского поселения "Обеспечение доступным и комфортным жильем населения Сулинского сельского поселения"(по отчету)</t>
  </si>
  <si>
    <t xml:space="preserve">Плановые ассигнования по программам </t>
  </si>
  <si>
    <t>Финансирование</t>
  </si>
  <si>
    <t>Всего по программе</t>
  </si>
  <si>
    <t>Всего исполнено</t>
  </si>
  <si>
    <t>из них 251 КОСГУ</t>
  </si>
  <si>
    <t>без 251 КОСГУ</t>
  </si>
  <si>
    <t xml:space="preserve">дата, номер постановления </t>
  </si>
  <si>
    <t xml:space="preserve"> от 31.10.2018            № 90</t>
  </si>
  <si>
    <t xml:space="preserve">                            от 31.10.2018            № 98</t>
  </si>
  <si>
    <t>от 31.10.2018            № 91</t>
  </si>
  <si>
    <t xml:space="preserve">  от 31.10.2018            № 97</t>
  </si>
  <si>
    <t xml:space="preserve"> от 31.10.2018            № 92</t>
  </si>
  <si>
    <t xml:space="preserve"> от 31.10.2018            № 93</t>
  </si>
  <si>
    <t>от 31.10.2018            № 94</t>
  </si>
  <si>
    <t xml:space="preserve">    от 31.10.2018            № 95</t>
  </si>
  <si>
    <t xml:space="preserve">   от 31.10.2018            № 96</t>
  </si>
  <si>
    <t xml:space="preserve">Итого в бюджете на реализацию программ соотв. с Решением собрания депутатов </t>
  </si>
  <si>
    <t>Итого в бюджете на реализацию программ в соотв. со справочной таблицей к отчету</t>
  </si>
  <si>
    <t>Заведующий сектором экономики и финансов</t>
  </si>
  <si>
    <t xml:space="preserve">Главный специалист </t>
  </si>
  <si>
    <t>Л.И.Горохова</t>
  </si>
  <si>
    <t>Л.Н.Филимонова</t>
  </si>
  <si>
    <t xml:space="preserve">Информация о средствах направленных на реализацию муниципальных программ Сулинского сельского поселения по состоянию на 01.02.2024 года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</si>
</sst>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0.000"/>
  </numFmts>
  <fonts count="18" x14ac:knownFonts="1">
    <font>
      <sz val="11"/>
      <color theme="1"/>
      <name val="Calibri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0"/>
      <name val="Arial Cyr"/>
      <charset val="204"/>
    </font>
    <font>
      <b/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Calibri"/>
      <family val="2"/>
      <charset val="204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i/>
      <u/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51">
    <xf numFmtId="0" fontId="0" fillId="0" borderId="0" xfId="0" applyNumberFormat="1" applyFont="1"/>
    <xf numFmtId="0" fontId="1" fillId="0" borderId="0" xfId="0" applyNumberFormat="1" applyFont="1"/>
    <xf numFmtId="0" fontId="5" fillId="0" borderId="0" xfId="0" applyNumberFormat="1" applyFont="1" applyAlignment="1">
      <alignment horizontal="center"/>
    </xf>
    <xf numFmtId="0" fontId="1" fillId="2" borderId="0" xfId="0" applyNumberFormat="1" applyFont="1" applyFill="1"/>
    <xf numFmtId="4" fontId="1" fillId="2" borderId="0" xfId="0" applyNumberFormat="1" applyFont="1" applyFill="1"/>
    <xf numFmtId="166" fontId="1" fillId="0" borderId="0" xfId="0" applyNumberFormat="1" applyFont="1"/>
    <xf numFmtId="0" fontId="6" fillId="2" borderId="1" xfId="0" applyNumberFormat="1" applyFont="1" applyFill="1" applyBorder="1" applyAlignment="1">
      <alignment horizontal="center" vertical="top" wrapText="1"/>
    </xf>
    <xf numFmtId="0" fontId="0" fillId="0" borderId="0" xfId="0"/>
    <xf numFmtId="0" fontId="11" fillId="0" borderId="0" xfId="0" applyFont="1"/>
    <xf numFmtId="0" fontId="12" fillId="2" borderId="1" xfId="0" applyNumberFormat="1" applyFont="1" applyFill="1" applyBorder="1" applyAlignment="1">
      <alignment vertical="top"/>
    </xf>
    <xf numFmtId="0" fontId="12" fillId="0" borderId="1" xfId="0" applyNumberFormat="1" applyFont="1" applyBorder="1" applyAlignment="1">
      <alignment horizontal="center" vertical="top" wrapText="1"/>
    </xf>
    <xf numFmtId="0" fontId="12" fillId="2" borderId="1" xfId="0" applyNumberFormat="1" applyFont="1" applyFill="1" applyBorder="1" applyAlignment="1">
      <alignment horizontal="center" vertical="top" wrapText="1"/>
    </xf>
    <xf numFmtId="165" fontId="13" fillId="3" borderId="1" xfId="0" applyNumberFormat="1" applyFont="1" applyFill="1" applyBorder="1" applyAlignment="1">
      <alignment vertical="top"/>
    </xf>
    <xf numFmtId="165" fontId="12" fillId="2" borderId="1" xfId="0" applyNumberFormat="1" applyFont="1" applyFill="1" applyBorder="1" applyAlignment="1">
      <alignment vertical="top"/>
    </xf>
    <xf numFmtId="165" fontId="14" fillId="3" borderId="1" xfId="0" applyNumberFormat="1" applyFont="1" applyFill="1" applyBorder="1" applyAlignment="1">
      <alignment vertical="top"/>
    </xf>
    <xf numFmtId="49" fontId="9" fillId="4" borderId="6" xfId="1" applyNumberFormat="1" applyFont="1" applyFill="1" applyBorder="1" applyAlignment="1">
      <alignment horizontal="center"/>
    </xf>
    <xf numFmtId="0" fontId="15" fillId="4" borderId="6" xfId="1" applyFont="1" applyFill="1" applyBorder="1" applyAlignment="1">
      <alignment vertical="top" wrapText="1"/>
    </xf>
    <xf numFmtId="0" fontId="15" fillId="4" borderId="6" xfId="1" applyFont="1" applyFill="1" applyBorder="1" applyAlignment="1">
      <alignment horizontal="left" wrapText="1"/>
    </xf>
    <xf numFmtId="164" fontId="9" fillId="4" borderId="6" xfId="1" applyNumberFormat="1" applyFont="1" applyFill="1" applyBorder="1" applyAlignment="1" applyProtection="1">
      <alignment horizontal="center" vertical="center"/>
      <protection locked="0"/>
    </xf>
    <xf numFmtId="164" fontId="9" fillId="5" borderId="6" xfId="1" applyNumberFormat="1" applyFont="1" applyFill="1" applyBorder="1" applyAlignment="1">
      <alignment horizontal="center" vertical="center"/>
    </xf>
    <xf numFmtId="165" fontId="16" fillId="2" borderId="1" xfId="0" applyNumberFormat="1" applyFont="1" applyFill="1" applyBorder="1" applyAlignment="1">
      <alignment vertical="top"/>
    </xf>
    <xf numFmtId="0" fontId="12" fillId="0" borderId="1" xfId="0" applyNumberFormat="1" applyFont="1" applyBorder="1" applyAlignment="1">
      <alignment vertical="top"/>
    </xf>
    <xf numFmtId="0" fontId="10" fillId="4" borderId="5" xfId="1" applyFont="1" applyFill="1" applyBorder="1" applyAlignment="1">
      <alignment vertical="center" wrapText="1"/>
    </xf>
    <xf numFmtId="165" fontId="3" fillId="6" borderId="0" xfId="0" applyNumberFormat="1" applyFont="1" applyFill="1"/>
    <xf numFmtId="165" fontId="13" fillId="6" borderId="14" xfId="0" applyNumberFormat="1" applyFont="1" applyFill="1" applyBorder="1"/>
    <xf numFmtId="165" fontId="17" fillId="0" borderId="6" xfId="0" applyNumberFormat="1" applyFont="1" applyBorder="1"/>
    <xf numFmtId="165" fontId="3" fillId="0" borderId="6" xfId="0" applyNumberFormat="1" applyFont="1" applyBorder="1"/>
    <xf numFmtId="0" fontId="1" fillId="0" borderId="15" xfId="0" applyNumberFormat="1" applyFont="1" applyBorder="1"/>
    <xf numFmtId="0" fontId="1" fillId="0" borderId="0" xfId="0" applyNumberFormat="1" applyFont="1" applyAlignment="1">
      <alignment horizontal="center"/>
    </xf>
    <xf numFmtId="0" fontId="2" fillId="0" borderId="0" xfId="0" applyNumberFormat="1" applyFont="1" applyAlignment="1">
      <alignment horizontal="center" wrapText="1"/>
    </xf>
    <xf numFmtId="0" fontId="4" fillId="0" borderId="0" xfId="0" applyNumberFormat="1" applyFont="1" applyAlignment="1">
      <alignment horizontal="center"/>
    </xf>
    <xf numFmtId="0" fontId="5" fillId="0" borderId="0" xfId="0" applyNumberFormat="1" applyFont="1" applyAlignment="1">
      <alignment horizontal="center"/>
    </xf>
    <xf numFmtId="166" fontId="14" fillId="6" borderId="7" xfId="0" applyNumberFormat="1" applyFont="1" applyFill="1" applyBorder="1" applyAlignment="1">
      <alignment horizontal="center" wrapText="1"/>
    </xf>
    <xf numFmtId="166" fontId="14" fillId="6" borderId="12" xfId="0" applyNumberFormat="1" applyFont="1" applyFill="1" applyBorder="1" applyAlignment="1">
      <alignment horizontal="center" wrapText="1"/>
    </xf>
    <xf numFmtId="166" fontId="14" fillId="6" borderId="13" xfId="0" applyNumberFormat="1" applyFont="1" applyFill="1" applyBorder="1" applyAlignment="1">
      <alignment horizontal="center" wrapText="1"/>
    </xf>
    <xf numFmtId="0" fontId="6" fillId="2" borderId="1" xfId="0" applyNumberFormat="1" applyFont="1" applyFill="1" applyBorder="1" applyAlignment="1">
      <alignment horizontal="center" vertical="top" wrapText="1"/>
    </xf>
    <xf numFmtId="0" fontId="6" fillId="2" borderId="5" xfId="0" applyNumberFormat="1" applyFont="1" applyFill="1" applyBorder="1" applyAlignment="1">
      <alignment horizontal="center" vertical="top" wrapText="1"/>
    </xf>
    <xf numFmtId="0" fontId="6" fillId="2" borderId="4" xfId="0" applyNumberFormat="1" applyFont="1" applyFill="1" applyBorder="1" applyAlignment="1">
      <alignment horizontal="center" vertical="top" wrapText="1"/>
    </xf>
    <xf numFmtId="0" fontId="10" fillId="4" borderId="7" xfId="1" applyFont="1" applyFill="1" applyBorder="1" applyAlignment="1">
      <alignment horizontal="center" vertical="center" wrapText="1"/>
    </xf>
    <xf numFmtId="0" fontId="10" fillId="4" borderId="8" xfId="1" applyFont="1" applyFill="1" applyBorder="1" applyAlignment="1">
      <alignment horizontal="center" vertical="center" wrapText="1"/>
    </xf>
    <xf numFmtId="0" fontId="6" fillId="2" borderId="10" xfId="0" applyNumberFormat="1" applyFont="1" applyFill="1" applyBorder="1" applyAlignment="1">
      <alignment horizontal="center" vertical="top" wrapText="1"/>
    </xf>
    <xf numFmtId="0" fontId="6" fillId="2" borderId="11" xfId="0" applyNumberFormat="1" applyFont="1" applyFill="1" applyBorder="1" applyAlignment="1">
      <alignment horizontal="center" vertical="top" wrapText="1"/>
    </xf>
    <xf numFmtId="0" fontId="6" fillId="2" borderId="2" xfId="0" applyNumberFormat="1" applyFont="1" applyFill="1" applyBorder="1" applyAlignment="1">
      <alignment horizontal="center" vertical="top" wrapText="1"/>
    </xf>
    <xf numFmtId="0" fontId="6" fillId="2" borderId="3" xfId="0" applyNumberFormat="1" applyFont="1" applyFill="1" applyBorder="1" applyAlignment="1">
      <alignment horizontal="center" vertical="top" wrapText="1"/>
    </xf>
    <xf numFmtId="0" fontId="9" fillId="4" borderId="9" xfId="1" applyFont="1" applyFill="1" applyBorder="1" applyAlignment="1">
      <alignment horizontal="center" vertical="center"/>
    </xf>
    <xf numFmtId="0" fontId="9" fillId="4" borderId="10" xfId="1" applyFont="1" applyFill="1" applyBorder="1" applyAlignment="1">
      <alignment horizontal="center" vertical="center"/>
    </xf>
    <xf numFmtId="0" fontId="8" fillId="4" borderId="6" xfId="1" applyFont="1" applyFill="1" applyBorder="1" applyAlignment="1">
      <alignment horizontal="center" vertical="center"/>
    </xf>
    <xf numFmtId="0" fontId="15" fillId="4" borderId="6" xfId="1" applyFont="1" applyFill="1" applyBorder="1" applyAlignment="1">
      <alignment horizontal="center" vertical="top" wrapText="1"/>
    </xf>
    <xf numFmtId="0" fontId="8" fillId="6" borderId="0" xfId="1" applyFont="1" applyFill="1" applyBorder="1" applyAlignment="1">
      <alignment horizontal="center" vertical="center" wrapText="1"/>
    </xf>
    <xf numFmtId="164" fontId="15" fillId="4" borderId="6" xfId="1" applyNumberFormat="1" applyFont="1" applyFill="1" applyBorder="1" applyAlignment="1" applyProtection="1">
      <alignment horizontal="center" vertical="center"/>
      <protection locked="0"/>
    </xf>
    <xf numFmtId="165" fontId="3" fillId="2" borderId="1" xfId="0" applyNumberFormat="1" applyFont="1" applyFill="1" applyBorder="1" applyAlignment="1">
      <alignment vertical="top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57"/>
  <sheetViews>
    <sheetView tabSelected="1" workbookViewId="0">
      <pane xSplit="3" ySplit="10" topLeftCell="D44" activePane="bottomRight" state="frozen"/>
      <selection pane="topRight"/>
      <selection pane="bottomLeft"/>
      <selection pane="bottomRight" activeCell="F57" sqref="F57"/>
    </sheetView>
  </sheetViews>
  <sheetFormatPr defaultColWidth="12.42578125" defaultRowHeight="15" x14ac:dyDescent="0.25"/>
  <cols>
    <col min="1" max="1" width="5.42578125" style="1" customWidth="1"/>
    <col min="2" max="2" width="39" style="1" customWidth="1"/>
    <col min="3" max="3" width="22" style="1" customWidth="1"/>
    <col min="4" max="4" width="10.7109375" style="1" customWidth="1"/>
    <col min="5" max="5" width="10.85546875" style="1" customWidth="1"/>
    <col min="6" max="6" width="10.28515625" style="1" customWidth="1"/>
    <col min="7" max="7" width="10.42578125" style="1" customWidth="1"/>
    <col min="8" max="8" width="12.85546875" style="1" customWidth="1"/>
    <col min="9" max="9" width="11" style="1" customWidth="1"/>
    <col min="10" max="10" width="10.85546875" style="1" customWidth="1"/>
    <col min="11" max="11" width="10.28515625" style="1" customWidth="1"/>
    <col min="12" max="12" width="11.5703125" style="1" customWidth="1"/>
    <col min="13" max="13" width="11.85546875" style="1" customWidth="1"/>
    <col min="14" max="15" width="12.42578125" style="1" customWidth="1"/>
    <col min="16" max="16" width="12.42578125" style="1" bestFit="1" customWidth="1"/>
    <col min="17" max="16384" width="12.42578125" style="1"/>
  </cols>
  <sheetData>
    <row r="2" spans="1:13" x14ac:dyDescent="0.25">
      <c r="K2" s="28" t="s">
        <v>0</v>
      </c>
      <c r="L2" s="28"/>
      <c r="M2" s="28"/>
    </row>
    <row r="3" spans="1:13" ht="35.25" customHeight="1" x14ac:dyDescent="0.3">
      <c r="A3" s="29" t="s">
        <v>51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</row>
    <row r="4" spans="1:13" ht="18.75" x14ac:dyDescent="0.3">
      <c r="A4" s="30" t="s">
        <v>10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</row>
    <row r="5" spans="1:13" x14ac:dyDescent="0.25">
      <c r="A5" s="31" t="s">
        <v>1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</row>
    <row r="6" spans="1:13" x14ac:dyDescent="0.25">
      <c r="M6" s="2" t="s">
        <v>2</v>
      </c>
    </row>
    <row r="7" spans="1:13" ht="15" customHeight="1" x14ac:dyDescent="0.25">
      <c r="A7" s="35" t="s">
        <v>3</v>
      </c>
      <c r="B7" s="35" t="s">
        <v>4</v>
      </c>
      <c r="C7" s="38" t="s">
        <v>35</v>
      </c>
      <c r="D7" s="44" t="s">
        <v>29</v>
      </c>
      <c r="E7" s="44"/>
      <c r="F7" s="44"/>
      <c r="G7" s="44"/>
      <c r="H7" s="44"/>
      <c r="I7" s="46" t="s">
        <v>30</v>
      </c>
      <c r="J7" s="46"/>
      <c r="K7" s="46"/>
      <c r="L7" s="46"/>
      <c r="M7" s="46"/>
    </row>
    <row r="8" spans="1:13" ht="6" customHeight="1" x14ac:dyDescent="0.25">
      <c r="A8" s="37"/>
      <c r="B8" s="37"/>
      <c r="C8" s="39"/>
      <c r="D8" s="45"/>
      <c r="E8" s="45"/>
      <c r="F8" s="45"/>
      <c r="G8" s="45"/>
      <c r="H8" s="45"/>
      <c r="I8" s="46"/>
      <c r="J8" s="46"/>
      <c r="K8" s="46"/>
      <c r="L8" s="46"/>
      <c r="M8" s="46"/>
    </row>
    <row r="9" spans="1:13" ht="15" customHeight="1" x14ac:dyDescent="0.25">
      <c r="A9" s="37"/>
      <c r="B9" s="37"/>
      <c r="C9" s="39"/>
      <c r="D9" s="35" t="s">
        <v>31</v>
      </c>
      <c r="E9" s="35" t="s">
        <v>5</v>
      </c>
      <c r="F9" s="42"/>
      <c r="G9" s="42"/>
      <c r="H9" s="43"/>
      <c r="I9" s="36" t="s">
        <v>32</v>
      </c>
      <c r="J9" s="36" t="s">
        <v>5</v>
      </c>
      <c r="K9" s="40"/>
      <c r="L9" s="40"/>
      <c r="M9" s="41"/>
    </row>
    <row r="10" spans="1:13" ht="21" x14ac:dyDescent="0.25">
      <c r="A10" s="36"/>
      <c r="B10" s="36"/>
      <c r="C10" s="22"/>
      <c r="D10" s="36"/>
      <c r="E10" s="6" t="s">
        <v>6</v>
      </c>
      <c r="F10" s="6" t="s">
        <v>7</v>
      </c>
      <c r="G10" s="6" t="s">
        <v>8</v>
      </c>
      <c r="H10" s="6" t="s">
        <v>9</v>
      </c>
      <c r="I10" s="36"/>
      <c r="J10" s="6" t="s">
        <v>6</v>
      </c>
      <c r="K10" s="6" t="s">
        <v>7</v>
      </c>
      <c r="L10" s="6" t="s">
        <v>8</v>
      </c>
      <c r="M10" s="6" t="s">
        <v>9</v>
      </c>
    </row>
    <row r="11" spans="1:13" s="3" customFormat="1" ht="150" x14ac:dyDescent="0.25">
      <c r="A11" s="9">
        <v>1</v>
      </c>
      <c r="B11" s="10" t="s">
        <v>11</v>
      </c>
      <c r="C11" s="11" t="s">
        <v>36</v>
      </c>
      <c r="D11" s="12">
        <f t="shared" ref="D11:D44" si="0">SUM(E11:H11)</f>
        <v>7915.8</v>
      </c>
      <c r="E11" s="13">
        <v>0</v>
      </c>
      <c r="F11" s="13">
        <v>0.2</v>
      </c>
      <c r="G11" s="13">
        <v>7915.6</v>
      </c>
      <c r="H11" s="13">
        <v>0</v>
      </c>
      <c r="I11" s="14">
        <f t="shared" ref="I11:I44" si="1">SUM(J11:M11)</f>
        <v>168</v>
      </c>
      <c r="J11" s="13">
        <v>0</v>
      </c>
      <c r="K11" s="13">
        <v>0</v>
      </c>
      <c r="L11" s="13">
        <v>168</v>
      </c>
      <c r="M11" s="13">
        <v>0</v>
      </c>
    </row>
    <row r="12" spans="1:13" s="3" customFormat="1" ht="150" x14ac:dyDescent="0.25">
      <c r="A12" s="9"/>
      <c r="B12" s="10" t="s">
        <v>12</v>
      </c>
      <c r="C12" s="11"/>
      <c r="D12" s="12">
        <f t="shared" ref="D12" si="2">SUM(E12:H12)</f>
        <v>7915.8</v>
      </c>
      <c r="E12" s="13">
        <v>0</v>
      </c>
      <c r="F12" s="13">
        <v>0.2</v>
      </c>
      <c r="G12" s="13">
        <v>7915.6</v>
      </c>
      <c r="H12" s="13">
        <v>0</v>
      </c>
      <c r="I12" s="14">
        <f t="shared" ref="I12" si="3">SUM(J12:M12)</f>
        <v>168</v>
      </c>
      <c r="J12" s="13">
        <v>0</v>
      </c>
      <c r="K12" s="13">
        <v>0</v>
      </c>
      <c r="L12" s="13">
        <v>168</v>
      </c>
      <c r="M12" s="13">
        <v>0</v>
      </c>
    </row>
    <row r="13" spans="1:13" s="8" customFormat="1" ht="18.75" x14ac:dyDescent="0.3">
      <c r="A13" s="15"/>
      <c r="B13" s="16" t="s">
        <v>33</v>
      </c>
      <c r="C13" s="17"/>
      <c r="D13" s="18">
        <v>0</v>
      </c>
      <c r="E13" s="18"/>
      <c r="F13" s="18"/>
      <c r="G13" s="18"/>
      <c r="H13" s="19">
        <v>0</v>
      </c>
      <c r="I13" s="18">
        <v>0</v>
      </c>
      <c r="J13" s="18"/>
      <c r="K13" s="18"/>
      <c r="L13" s="18"/>
      <c r="M13" s="19">
        <v>0</v>
      </c>
    </row>
    <row r="14" spans="1:13" s="8" customFormat="1" ht="18.75" x14ac:dyDescent="0.3">
      <c r="A14" s="15"/>
      <c r="B14" s="16" t="s">
        <v>34</v>
      </c>
      <c r="C14" s="17"/>
      <c r="D14" s="18">
        <f t="shared" ref="D14:H14" si="4">D12-D13</f>
        <v>7915.8</v>
      </c>
      <c r="E14" s="18">
        <f t="shared" si="4"/>
        <v>0</v>
      </c>
      <c r="F14" s="18">
        <f t="shared" si="4"/>
        <v>0.2</v>
      </c>
      <c r="G14" s="18">
        <f t="shared" si="4"/>
        <v>7915.6</v>
      </c>
      <c r="H14" s="18">
        <f t="shared" si="4"/>
        <v>0</v>
      </c>
      <c r="I14" s="18">
        <f>I12-I13</f>
        <v>168</v>
      </c>
      <c r="J14" s="18">
        <f t="shared" ref="J14:M14" si="5">J12-J13</f>
        <v>0</v>
      </c>
      <c r="K14" s="18">
        <f t="shared" si="5"/>
        <v>0</v>
      </c>
      <c r="L14" s="18">
        <f t="shared" si="5"/>
        <v>168</v>
      </c>
      <c r="M14" s="18">
        <f t="shared" si="5"/>
        <v>0</v>
      </c>
    </row>
    <row r="15" spans="1:13" s="3" customFormat="1" ht="75" x14ac:dyDescent="0.25">
      <c r="A15" s="9">
        <v>2</v>
      </c>
      <c r="B15" s="11" t="s">
        <v>13</v>
      </c>
      <c r="C15" s="11" t="s">
        <v>37</v>
      </c>
      <c r="D15" s="14">
        <f>SUM(E15:H15)</f>
        <v>15</v>
      </c>
      <c r="E15" s="20">
        <v>0</v>
      </c>
      <c r="F15" s="13">
        <v>0</v>
      </c>
      <c r="G15" s="13">
        <v>15</v>
      </c>
      <c r="H15" s="13">
        <v>0</v>
      </c>
      <c r="I15" s="14">
        <f t="shared" si="1"/>
        <v>0</v>
      </c>
      <c r="J15" s="50">
        <v>0</v>
      </c>
      <c r="K15" s="13">
        <v>0</v>
      </c>
      <c r="L15" s="13">
        <v>0</v>
      </c>
      <c r="M15" s="13">
        <v>0</v>
      </c>
    </row>
    <row r="16" spans="1:13" s="3" customFormat="1" ht="75" x14ac:dyDescent="0.25">
      <c r="A16" s="9"/>
      <c r="B16" s="11" t="s">
        <v>14</v>
      </c>
      <c r="C16" s="11"/>
      <c r="D16" s="14">
        <f>SUM(E16:H16)</f>
        <v>15</v>
      </c>
      <c r="E16" s="20">
        <v>0</v>
      </c>
      <c r="F16" s="13">
        <v>0</v>
      </c>
      <c r="G16" s="13">
        <v>15</v>
      </c>
      <c r="H16" s="13">
        <v>0</v>
      </c>
      <c r="I16" s="14">
        <f t="shared" ref="I16" si="6">SUM(J16:M16)</f>
        <v>0</v>
      </c>
      <c r="J16" s="50">
        <v>0</v>
      </c>
      <c r="K16" s="13">
        <v>0</v>
      </c>
      <c r="L16" s="13">
        <v>0</v>
      </c>
      <c r="M16" s="13">
        <v>0</v>
      </c>
    </row>
    <row r="17" spans="1:14" s="7" customFormat="1" ht="18.75" x14ac:dyDescent="0.3">
      <c r="A17" s="15"/>
      <c r="B17" s="16" t="s">
        <v>33</v>
      </c>
      <c r="C17" s="17"/>
      <c r="D17" s="18">
        <v>0</v>
      </c>
      <c r="E17" s="18"/>
      <c r="F17" s="18"/>
      <c r="G17" s="18"/>
      <c r="H17" s="19">
        <v>0</v>
      </c>
      <c r="I17" s="18">
        <v>0</v>
      </c>
      <c r="J17" s="49"/>
      <c r="K17" s="18"/>
      <c r="L17" s="18"/>
      <c r="M17" s="19">
        <v>0</v>
      </c>
    </row>
    <row r="18" spans="1:14" s="7" customFormat="1" ht="18.75" x14ac:dyDescent="0.3">
      <c r="A18" s="15"/>
      <c r="B18" s="16" t="s">
        <v>34</v>
      </c>
      <c r="C18" s="17"/>
      <c r="D18" s="18">
        <f t="shared" ref="D18" si="7">D16-D17</f>
        <v>15</v>
      </c>
      <c r="E18" s="18">
        <f t="shared" ref="E18" si="8">E16-E17</f>
        <v>0</v>
      </c>
      <c r="F18" s="18">
        <f t="shared" ref="F18" si="9">F16-F17</f>
        <v>0</v>
      </c>
      <c r="G18" s="18">
        <f t="shared" ref="G18" si="10">G16-G17</f>
        <v>15</v>
      </c>
      <c r="H18" s="18">
        <f t="shared" ref="H18" si="11">H16-H17</f>
        <v>0</v>
      </c>
      <c r="I18" s="18">
        <f>I16-I17</f>
        <v>0</v>
      </c>
      <c r="J18" s="18">
        <f t="shared" ref="J18" si="12">J16-J17</f>
        <v>0</v>
      </c>
      <c r="K18" s="18">
        <f t="shared" ref="K18" si="13">K16-K17</f>
        <v>0</v>
      </c>
      <c r="L18" s="18">
        <f t="shared" ref="L18" si="14">L16-L17</f>
        <v>0</v>
      </c>
      <c r="M18" s="18">
        <f t="shared" ref="M18" si="15">M16-M17</f>
        <v>0</v>
      </c>
    </row>
    <row r="19" spans="1:14" s="3" customFormat="1" ht="112.5" x14ac:dyDescent="0.25">
      <c r="A19" s="21">
        <v>3</v>
      </c>
      <c r="B19" s="11" t="s">
        <v>15</v>
      </c>
      <c r="C19" s="11" t="s">
        <v>38</v>
      </c>
      <c r="D19" s="14">
        <f t="shared" ref="D19" si="16">SUM(E19:H19)</f>
        <v>59</v>
      </c>
      <c r="E19" s="13">
        <v>0</v>
      </c>
      <c r="F19" s="13">
        <v>0</v>
      </c>
      <c r="G19" s="13">
        <v>59</v>
      </c>
      <c r="H19" s="13">
        <v>0</v>
      </c>
      <c r="I19" s="14">
        <f t="shared" ref="I19" si="17">SUM(J19:M19)</f>
        <v>0</v>
      </c>
      <c r="J19" s="13">
        <v>0</v>
      </c>
      <c r="K19" s="13">
        <v>0</v>
      </c>
      <c r="L19" s="13">
        <v>0</v>
      </c>
      <c r="M19" s="13">
        <v>0</v>
      </c>
    </row>
    <row r="20" spans="1:14" s="3" customFormat="1" ht="112.5" x14ac:dyDescent="0.25">
      <c r="A20" s="21"/>
      <c r="B20" s="11" t="s">
        <v>16</v>
      </c>
      <c r="C20" s="11"/>
      <c r="D20" s="14">
        <f t="shared" si="0"/>
        <v>59</v>
      </c>
      <c r="E20" s="13">
        <v>0</v>
      </c>
      <c r="F20" s="13">
        <v>0</v>
      </c>
      <c r="G20" s="13">
        <v>59</v>
      </c>
      <c r="H20" s="13">
        <v>0</v>
      </c>
      <c r="I20" s="14">
        <f t="shared" si="1"/>
        <v>0</v>
      </c>
      <c r="J20" s="13">
        <v>0</v>
      </c>
      <c r="K20" s="13">
        <v>0</v>
      </c>
      <c r="L20" s="13">
        <v>0</v>
      </c>
      <c r="M20" s="13">
        <v>0</v>
      </c>
    </row>
    <row r="21" spans="1:14" s="7" customFormat="1" ht="18.75" x14ac:dyDescent="0.3">
      <c r="A21" s="15"/>
      <c r="B21" s="16" t="s">
        <v>33</v>
      </c>
      <c r="C21" s="17"/>
      <c r="D21" s="18">
        <v>0</v>
      </c>
      <c r="E21" s="18"/>
      <c r="F21" s="18"/>
      <c r="G21" s="18"/>
      <c r="H21" s="19">
        <v>0</v>
      </c>
      <c r="I21" s="18">
        <v>0</v>
      </c>
      <c r="J21" s="18"/>
      <c r="K21" s="18"/>
      <c r="L21" s="18"/>
      <c r="M21" s="19">
        <v>0</v>
      </c>
    </row>
    <row r="22" spans="1:14" s="7" customFormat="1" ht="18.75" x14ac:dyDescent="0.3">
      <c r="A22" s="15"/>
      <c r="B22" s="16" t="s">
        <v>34</v>
      </c>
      <c r="C22" s="17"/>
      <c r="D22" s="18">
        <f t="shared" ref="D22" si="18">D20-D21</f>
        <v>59</v>
      </c>
      <c r="E22" s="18">
        <f t="shared" ref="E22" si="19">E20-E21</f>
        <v>0</v>
      </c>
      <c r="F22" s="18">
        <f t="shared" ref="F22" si="20">F20-F21</f>
        <v>0</v>
      </c>
      <c r="G22" s="18">
        <f t="shared" ref="G22" si="21">G20-G21</f>
        <v>59</v>
      </c>
      <c r="H22" s="18">
        <f t="shared" ref="H22" si="22">H20-H21</f>
        <v>0</v>
      </c>
      <c r="I22" s="18">
        <f>I20-I21</f>
        <v>0</v>
      </c>
      <c r="J22" s="18">
        <f t="shared" ref="J22" si="23">J20-J21</f>
        <v>0</v>
      </c>
      <c r="K22" s="18">
        <f t="shared" ref="K22" si="24">K20-K21</f>
        <v>0</v>
      </c>
      <c r="L22" s="18">
        <f t="shared" ref="L22" si="25">L20-L21</f>
        <v>0</v>
      </c>
      <c r="M22" s="18">
        <f t="shared" ref="M22" si="26">M20-M21</f>
        <v>0</v>
      </c>
    </row>
    <row r="23" spans="1:14" s="3" customFormat="1" ht="75" x14ac:dyDescent="0.25">
      <c r="A23" s="9">
        <v>4</v>
      </c>
      <c r="B23" s="11" t="s">
        <v>17</v>
      </c>
      <c r="C23" s="11" t="s">
        <v>39</v>
      </c>
      <c r="D23" s="14">
        <f t="shared" ref="D23" si="27">SUM(E23:H23)</f>
        <v>102</v>
      </c>
      <c r="E23" s="50">
        <v>0</v>
      </c>
      <c r="F23" s="13">
        <v>0</v>
      </c>
      <c r="G23" s="13">
        <v>102</v>
      </c>
      <c r="H23" s="13">
        <v>0</v>
      </c>
      <c r="I23" s="14">
        <f t="shared" ref="I23" si="28">SUM(J23:M23)</f>
        <v>0</v>
      </c>
      <c r="J23" s="50">
        <v>0</v>
      </c>
      <c r="K23" s="13">
        <v>0</v>
      </c>
      <c r="L23" s="13">
        <v>0</v>
      </c>
      <c r="M23" s="13">
        <v>0</v>
      </c>
      <c r="N23" s="4"/>
    </row>
    <row r="24" spans="1:14" s="3" customFormat="1" ht="93.75" x14ac:dyDescent="0.25">
      <c r="A24" s="9"/>
      <c r="B24" s="11" t="s">
        <v>18</v>
      </c>
      <c r="C24" s="11"/>
      <c r="D24" s="14">
        <f t="shared" si="0"/>
        <v>102</v>
      </c>
      <c r="E24" s="50">
        <v>0</v>
      </c>
      <c r="F24" s="13">
        <v>0</v>
      </c>
      <c r="G24" s="13">
        <v>102</v>
      </c>
      <c r="H24" s="13">
        <v>0</v>
      </c>
      <c r="I24" s="14">
        <f t="shared" si="1"/>
        <v>0</v>
      </c>
      <c r="J24" s="50">
        <v>0</v>
      </c>
      <c r="K24" s="13">
        <v>0</v>
      </c>
      <c r="L24" s="13">
        <v>0</v>
      </c>
      <c r="M24" s="13">
        <v>0</v>
      </c>
      <c r="N24" s="4"/>
    </row>
    <row r="25" spans="1:14" s="7" customFormat="1" ht="18.75" x14ac:dyDescent="0.3">
      <c r="A25" s="15"/>
      <c r="B25" s="16" t="s">
        <v>33</v>
      </c>
      <c r="C25" s="17"/>
      <c r="D25" s="18">
        <v>0</v>
      </c>
      <c r="E25" s="18"/>
      <c r="F25" s="18"/>
      <c r="G25" s="18"/>
      <c r="H25" s="19">
        <v>0</v>
      </c>
      <c r="I25" s="18">
        <v>0</v>
      </c>
      <c r="J25" s="18"/>
      <c r="K25" s="18"/>
      <c r="L25" s="18"/>
      <c r="M25" s="19">
        <v>0</v>
      </c>
    </row>
    <row r="26" spans="1:14" s="7" customFormat="1" ht="18.75" x14ac:dyDescent="0.3">
      <c r="A26" s="15"/>
      <c r="B26" s="16" t="s">
        <v>34</v>
      </c>
      <c r="C26" s="17"/>
      <c r="D26" s="18">
        <f t="shared" ref="D26" si="29">D24-D25</f>
        <v>102</v>
      </c>
      <c r="E26" s="18">
        <f t="shared" ref="E26" si="30">E24-E25</f>
        <v>0</v>
      </c>
      <c r="F26" s="18">
        <f t="shared" ref="F26" si="31">F24-F25</f>
        <v>0</v>
      </c>
      <c r="G26" s="18">
        <f t="shared" ref="G26" si="32">G24-G25</f>
        <v>102</v>
      </c>
      <c r="H26" s="18">
        <f t="shared" ref="H26" si="33">H24-H25</f>
        <v>0</v>
      </c>
      <c r="I26" s="18">
        <f>I24-I25</f>
        <v>0</v>
      </c>
      <c r="J26" s="18">
        <f t="shared" ref="J26" si="34">J24-J25</f>
        <v>0</v>
      </c>
      <c r="K26" s="18">
        <f t="shared" ref="K26" si="35">K24-K25</f>
        <v>0</v>
      </c>
      <c r="L26" s="18">
        <f t="shared" ref="L26" si="36">L24-L25</f>
        <v>0</v>
      </c>
      <c r="M26" s="18">
        <f t="shared" ref="M26" si="37">M24-M25</f>
        <v>0</v>
      </c>
    </row>
    <row r="27" spans="1:14" s="3" customFormat="1" ht="112.5" x14ac:dyDescent="0.25">
      <c r="A27" s="9">
        <v>5</v>
      </c>
      <c r="B27" s="11" t="s">
        <v>19</v>
      </c>
      <c r="C27" s="11" t="s">
        <v>40</v>
      </c>
      <c r="D27" s="14">
        <f t="shared" ref="D27" si="38">SUM(E27:H27)</f>
        <v>2214.5</v>
      </c>
      <c r="E27" s="13">
        <v>0</v>
      </c>
      <c r="F27" s="13">
        <v>0</v>
      </c>
      <c r="G27" s="13">
        <v>2214.5</v>
      </c>
      <c r="H27" s="13">
        <v>0</v>
      </c>
      <c r="I27" s="14">
        <f t="shared" ref="I27" si="39">SUM(J27:M27)</f>
        <v>49</v>
      </c>
      <c r="J27" s="13">
        <v>0</v>
      </c>
      <c r="K27" s="13">
        <v>0</v>
      </c>
      <c r="L27" s="13">
        <v>49</v>
      </c>
      <c r="M27" s="13">
        <v>0</v>
      </c>
    </row>
    <row r="28" spans="1:14" s="3" customFormat="1" ht="112.5" x14ac:dyDescent="0.25">
      <c r="A28" s="9"/>
      <c r="B28" s="11" t="s">
        <v>20</v>
      </c>
      <c r="C28" s="11"/>
      <c r="D28" s="14">
        <f t="shared" si="0"/>
        <v>2214.5</v>
      </c>
      <c r="E28" s="13">
        <v>0</v>
      </c>
      <c r="F28" s="13">
        <v>0</v>
      </c>
      <c r="G28" s="13">
        <v>2214.5</v>
      </c>
      <c r="H28" s="13">
        <v>0</v>
      </c>
      <c r="I28" s="14">
        <f t="shared" si="1"/>
        <v>49</v>
      </c>
      <c r="J28" s="13">
        <v>0</v>
      </c>
      <c r="K28" s="13">
        <v>0</v>
      </c>
      <c r="L28" s="13">
        <v>49</v>
      </c>
      <c r="M28" s="13">
        <v>0</v>
      </c>
    </row>
    <row r="29" spans="1:14" s="7" customFormat="1" ht="18.75" x14ac:dyDescent="0.3">
      <c r="A29" s="15"/>
      <c r="B29" s="16" t="s">
        <v>33</v>
      </c>
      <c r="C29" s="17"/>
      <c r="D29" s="18">
        <v>0</v>
      </c>
      <c r="E29" s="18"/>
      <c r="F29" s="18"/>
      <c r="G29" s="18">
        <v>0</v>
      </c>
      <c r="H29" s="19">
        <v>0</v>
      </c>
      <c r="I29" s="18">
        <v>0</v>
      </c>
      <c r="J29" s="18"/>
      <c r="K29" s="18"/>
      <c r="L29" s="18">
        <v>0</v>
      </c>
      <c r="M29" s="19">
        <v>0</v>
      </c>
    </row>
    <row r="30" spans="1:14" s="7" customFormat="1" ht="18.75" x14ac:dyDescent="0.3">
      <c r="A30" s="15"/>
      <c r="B30" s="16" t="s">
        <v>34</v>
      </c>
      <c r="C30" s="17"/>
      <c r="D30" s="18">
        <f t="shared" ref="D30" si="40">D28-D29</f>
        <v>2214.5</v>
      </c>
      <c r="E30" s="18">
        <f t="shared" ref="E30" si="41">E28-E29</f>
        <v>0</v>
      </c>
      <c r="F30" s="18">
        <f t="shared" ref="F30" si="42">F28-F29</f>
        <v>0</v>
      </c>
      <c r="G30" s="18">
        <f t="shared" ref="G30" si="43">G28-G29</f>
        <v>2214.5</v>
      </c>
      <c r="H30" s="18">
        <f t="shared" ref="H30" si="44">H28-H29</f>
        <v>0</v>
      </c>
      <c r="I30" s="18">
        <f>I28-I29</f>
        <v>49</v>
      </c>
      <c r="J30" s="18">
        <f t="shared" ref="J30" si="45">J28-J29</f>
        <v>0</v>
      </c>
      <c r="K30" s="18">
        <f t="shared" ref="K30" si="46">K28-K29</f>
        <v>0</v>
      </c>
      <c r="L30" s="18">
        <f t="shared" ref="L30" si="47">L28-L29</f>
        <v>49</v>
      </c>
      <c r="M30" s="18">
        <f t="shared" ref="M30" si="48">M28-M29</f>
        <v>0</v>
      </c>
    </row>
    <row r="31" spans="1:14" s="3" customFormat="1" ht="75" x14ac:dyDescent="0.25">
      <c r="A31" s="9">
        <v>6</v>
      </c>
      <c r="B31" s="11" t="s">
        <v>21</v>
      </c>
      <c r="C31" s="11" t="s">
        <v>41</v>
      </c>
      <c r="D31" s="14">
        <f t="shared" ref="D31" si="49">SUM(E31:H31)</f>
        <v>2</v>
      </c>
      <c r="E31" s="50">
        <v>0</v>
      </c>
      <c r="F31" s="13">
        <v>0</v>
      </c>
      <c r="G31" s="13">
        <v>2</v>
      </c>
      <c r="H31" s="13">
        <v>0</v>
      </c>
      <c r="I31" s="14">
        <f t="shared" ref="I31" si="50">SUM(J31:M31)</f>
        <v>0</v>
      </c>
      <c r="J31" s="13">
        <v>0</v>
      </c>
      <c r="K31" s="13">
        <v>0</v>
      </c>
      <c r="L31" s="13">
        <v>0</v>
      </c>
      <c r="M31" s="13">
        <v>0</v>
      </c>
    </row>
    <row r="32" spans="1:14" s="3" customFormat="1" ht="75" x14ac:dyDescent="0.25">
      <c r="A32" s="9"/>
      <c r="B32" s="11" t="s">
        <v>22</v>
      </c>
      <c r="C32" s="11"/>
      <c r="D32" s="14">
        <f t="shared" si="0"/>
        <v>2</v>
      </c>
      <c r="E32" s="50">
        <v>0</v>
      </c>
      <c r="F32" s="13">
        <v>0</v>
      </c>
      <c r="G32" s="13">
        <v>2</v>
      </c>
      <c r="H32" s="13">
        <v>0</v>
      </c>
      <c r="I32" s="14">
        <f t="shared" si="1"/>
        <v>0</v>
      </c>
      <c r="J32" s="13">
        <v>0</v>
      </c>
      <c r="K32" s="13">
        <v>0</v>
      </c>
      <c r="L32" s="13">
        <v>0</v>
      </c>
      <c r="M32" s="13">
        <v>0</v>
      </c>
    </row>
    <row r="33" spans="1:13" s="7" customFormat="1" ht="18.75" x14ac:dyDescent="0.3">
      <c r="A33" s="15"/>
      <c r="B33" s="16" t="s">
        <v>33</v>
      </c>
      <c r="C33" s="17"/>
      <c r="D33" s="18">
        <v>0</v>
      </c>
      <c r="E33" s="18"/>
      <c r="F33" s="18"/>
      <c r="G33" s="18"/>
      <c r="H33" s="19">
        <v>0</v>
      </c>
      <c r="I33" s="18">
        <v>0</v>
      </c>
      <c r="J33" s="18"/>
      <c r="K33" s="18"/>
      <c r="L33" s="18"/>
      <c r="M33" s="19">
        <v>0</v>
      </c>
    </row>
    <row r="34" spans="1:13" s="7" customFormat="1" ht="18.75" x14ac:dyDescent="0.3">
      <c r="A34" s="15"/>
      <c r="B34" s="16" t="s">
        <v>34</v>
      </c>
      <c r="C34" s="17"/>
      <c r="D34" s="18">
        <f t="shared" ref="D34" si="51">D32-D33</f>
        <v>2</v>
      </c>
      <c r="E34" s="18">
        <f t="shared" ref="E34" si="52">E32-E33</f>
        <v>0</v>
      </c>
      <c r="F34" s="18">
        <f t="shared" ref="F34" si="53">F32-F33</f>
        <v>0</v>
      </c>
      <c r="G34" s="18">
        <f t="shared" ref="G34" si="54">G32-G33</f>
        <v>2</v>
      </c>
      <c r="H34" s="18">
        <f t="shared" ref="H34" si="55">H32-H33</f>
        <v>0</v>
      </c>
      <c r="I34" s="18">
        <f>I32-I33</f>
        <v>0</v>
      </c>
      <c r="J34" s="18">
        <f t="shared" ref="J34" si="56">J32-J33</f>
        <v>0</v>
      </c>
      <c r="K34" s="18">
        <f t="shared" ref="K34" si="57">K32-K33</f>
        <v>0</v>
      </c>
      <c r="L34" s="18">
        <f t="shared" ref="L34" si="58">L32-L33</f>
        <v>0</v>
      </c>
      <c r="M34" s="18">
        <f t="shared" ref="M34" si="59">M32-M33</f>
        <v>0</v>
      </c>
    </row>
    <row r="35" spans="1:13" s="3" customFormat="1" ht="112.5" x14ac:dyDescent="0.25">
      <c r="A35" s="21">
        <v>7</v>
      </c>
      <c r="B35" s="11" t="s">
        <v>23</v>
      </c>
      <c r="C35" s="11" t="s">
        <v>42</v>
      </c>
      <c r="D35" s="14">
        <f t="shared" ref="D35" si="60">SUM(E35:H35)</f>
        <v>1</v>
      </c>
      <c r="E35" s="13">
        <v>0</v>
      </c>
      <c r="F35" s="13">
        <v>0</v>
      </c>
      <c r="G35" s="13">
        <v>1</v>
      </c>
      <c r="H35" s="13">
        <v>0</v>
      </c>
      <c r="I35" s="14">
        <f t="shared" ref="I35" si="61">SUM(J35:M35)</f>
        <v>0</v>
      </c>
      <c r="J35" s="13">
        <v>0</v>
      </c>
      <c r="K35" s="13">
        <v>0</v>
      </c>
      <c r="L35" s="13">
        <v>0</v>
      </c>
      <c r="M35" s="13">
        <v>0</v>
      </c>
    </row>
    <row r="36" spans="1:13" s="3" customFormat="1" ht="112.5" x14ac:dyDescent="0.25">
      <c r="A36" s="21"/>
      <c r="B36" s="11" t="s">
        <v>24</v>
      </c>
      <c r="C36" s="11"/>
      <c r="D36" s="14">
        <f t="shared" si="0"/>
        <v>1</v>
      </c>
      <c r="E36" s="13">
        <v>0</v>
      </c>
      <c r="F36" s="13">
        <v>0</v>
      </c>
      <c r="G36" s="13">
        <v>1</v>
      </c>
      <c r="H36" s="13">
        <v>0</v>
      </c>
      <c r="I36" s="14">
        <f t="shared" si="1"/>
        <v>0</v>
      </c>
      <c r="J36" s="13">
        <v>0</v>
      </c>
      <c r="K36" s="13">
        <v>0</v>
      </c>
      <c r="L36" s="13">
        <v>0</v>
      </c>
      <c r="M36" s="13">
        <v>0</v>
      </c>
    </row>
    <row r="37" spans="1:13" s="7" customFormat="1" ht="18.75" x14ac:dyDescent="0.3">
      <c r="A37" s="15"/>
      <c r="B37" s="16" t="s">
        <v>33</v>
      </c>
      <c r="C37" s="17"/>
      <c r="D37" s="18">
        <v>0</v>
      </c>
      <c r="E37" s="18"/>
      <c r="F37" s="18"/>
      <c r="G37" s="18"/>
      <c r="H37" s="19">
        <v>0</v>
      </c>
      <c r="I37" s="18">
        <v>0</v>
      </c>
      <c r="J37" s="18"/>
      <c r="K37" s="18"/>
      <c r="L37" s="18"/>
      <c r="M37" s="19">
        <v>0</v>
      </c>
    </row>
    <row r="38" spans="1:13" s="7" customFormat="1" ht="18.75" x14ac:dyDescent="0.3">
      <c r="A38" s="15"/>
      <c r="B38" s="16" t="s">
        <v>34</v>
      </c>
      <c r="C38" s="17"/>
      <c r="D38" s="18">
        <f t="shared" ref="D38" si="62">D36-D37</f>
        <v>1</v>
      </c>
      <c r="E38" s="18">
        <f t="shared" ref="E38" si="63">E36-E37</f>
        <v>0</v>
      </c>
      <c r="F38" s="18">
        <f t="shared" ref="F38" si="64">F36-F37</f>
        <v>0</v>
      </c>
      <c r="G38" s="18">
        <f t="shared" ref="G38" si="65">G36-G37</f>
        <v>1</v>
      </c>
      <c r="H38" s="18">
        <f t="shared" ref="H38" si="66">H36-H37</f>
        <v>0</v>
      </c>
      <c r="I38" s="18">
        <f>I36-I37</f>
        <v>0</v>
      </c>
      <c r="J38" s="18">
        <f t="shared" ref="J38" si="67">J36-J37</f>
        <v>0</v>
      </c>
      <c r="K38" s="18">
        <f t="shared" ref="K38" si="68">K36-K37</f>
        <v>0</v>
      </c>
      <c r="L38" s="18">
        <f t="shared" ref="L38" si="69">L36-L37</f>
        <v>0</v>
      </c>
      <c r="M38" s="18">
        <f t="shared" ref="M38" si="70">M36-M37</f>
        <v>0</v>
      </c>
    </row>
    <row r="39" spans="1:13" s="3" customFormat="1" ht="75" x14ac:dyDescent="0.25">
      <c r="A39" s="9">
        <v>8</v>
      </c>
      <c r="B39" s="11" t="s">
        <v>25</v>
      </c>
      <c r="C39" s="11" t="s">
        <v>43</v>
      </c>
      <c r="D39" s="14">
        <f t="shared" ref="D39" si="71">SUM(E39:H39)</f>
        <v>5339.6</v>
      </c>
      <c r="E39" s="13">
        <v>0</v>
      </c>
      <c r="F39" s="13">
        <v>0</v>
      </c>
      <c r="G39" s="13">
        <v>5339.6</v>
      </c>
      <c r="H39" s="13">
        <v>0</v>
      </c>
      <c r="I39" s="14">
        <f t="shared" ref="I39" si="72">SUM(J39:M39)</f>
        <v>437.1</v>
      </c>
      <c r="J39" s="13">
        <v>0</v>
      </c>
      <c r="K39" s="13">
        <v>0</v>
      </c>
      <c r="L39" s="13">
        <v>437.1</v>
      </c>
      <c r="M39" s="13">
        <v>0</v>
      </c>
    </row>
    <row r="40" spans="1:13" s="3" customFormat="1" ht="75" x14ac:dyDescent="0.25">
      <c r="A40" s="9"/>
      <c r="B40" s="11" t="s">
        <v>26</v>
      </c>
      <c r="C40" s="11"/>
      <c r="D40" s="14">
        <f t="shared" si="0"/>
        <v>5339.6</v>
      </c>
      <c r="E40" s="13">
        <v>0</v>
      </c>
      <c r="F40" s="13">
        <v>0</v>
      </c>
      <c r="G40" s="13">
        <v>5339.6</v>
      </c>
      <c r="H40" s="13">
        <v>0</v>
      </c>
      <c r="I40" s="14">
        <f t="shared" si="1"/>
        <v>437.1</v>
      </c>
      <c r="J40" s="13">
        <v>0</v>
      </c>
      <c r="K40" s="13">
        <v>0</v>
      </c>
      <c r="L40" s="13">
        <v>437.1</v>
      </c>
      <c r="M40" s="13">
        <v>0</v>
      </c>
    </row>
    <row r="41" spans="1:13" s="7" customFormat="1" ht="18.75" x14ac:dyDescent="0.3">
      <c r="A41" s="15"/>
      <c r="B41" s="16" t="s">
        <v>33</v>
      </c>
      <c r="C41" s="17"/>
      <c r="D41" s="18">
        <v>0</v>
      </c>
      <c r="E41" s="18"/>
      <c r="F41" s="18"/>
      <c r="G41" s="18"/>
      <c r="H41" s="19">
        <v>0</v>
      </c>
      <c r="I41" s="18">
        <v>0</v>
      </c>
      <c r="J41" s="18"/>
      <c r="K41" s="18"/>
      <c r="L41" s="18"/>
      <c r="M41" s="19">
        <v>0</v>
      </c>
    </row>
    <row r="42" spans="1:13" s="7" customFormat="1" ht="18.75" x14ac:dyDescent="0.3">
      <c r="A42" s="15"/>
      <c r="B42" s="16" t="s">
        <v>34</v>
      </c>
      <c r="C42" s="17"/>
      <c r="D42" s="18">
        <f t="shared" ref="D42" si="73">D40-D41</f>
        <v>5339.6</v>
      </c>
      <c r="E42" s="18">
        <f t="shared" ref="E42" si="74">E40-E41</f>
        <v>0</v>
      </c>
      <c r="F42" s="18">
        <f t="shared" ref="F42" si="75">F40-F41</f>
        <v>0</v>
      </c>
      <c r="G42" s="18">
        <f t="shared" ref="G42" si="76">G40-G41</f>
        <v>5339.6</v>
      </c>
      <c r="H42" s="18">
        <f t="shared" ref="H42" si="77">H40-H41</f>
        <v>0</v>
      </c>
      <c r="I42" s="18">
        <f>I40-I41</f>
        <v>437.1</v>
      </c>
      <c r="J42" s="18">
        <f t="shared" ref="J42" si="78">J40-J41</f>
        <v>0</v>
      </c>
      <c r="K42" s="18">
        <f t="shared" ref="K42" si="79">K40-K41</f>
        <v>0</v>
      </c>
      <c r="L42" s="18">
        <f t="shared" ref="L42" si="80">L40-L41</f>
        <v>437.1</v>
      </c>
      <c r="M42" s="18">
        <f t="shared" ref="M42" si="81">M40-M41</f>
        <v>0</v>
      </c>
    </row>
    <row r="43" spans="1:13" s="3" customFormat="1" ht="112.5" x14ac:dyDescent="0.25">
      <c r="A43" s="9">
        <v>9</v>
      </c>
      <c r="B43" s="11" t="s">
        <v>27</v>
      </c>
      <c r="C43" s="11" t="s">
        <v>44</v>
      </c>
      <c r="D43" s="14">
        <f t="shared" ref="D43" si="82">SUM(E43:H43)</f>
        <v>0</v>
      </c>
      <c r="E43" s="13">
        <v>0</v>
      </c>
      <c r="F43" s="13">
        <v>0</v>
      </c>
      <c r="G43" s="13">
        <v>0</v>
      </c>
      <c r="H43" s="13">
        <v>0</v>
      </c>
      <c r="I43" s="14">
        <f t="shared" ref="I43" si="83">SUM(J43:M43)</f>
        <v>0</v>
      </c>
      <c r="J43" s="13">
        <v>0</v>
      </c>
      <c r="K43" s="13">
        <v>0</v>
      </c>
      <c r="L43" s="13">
        <v>0</v>
      </c>
      <c r="M43" s="13">
        <v>0</v>
      </c>
    </row>
    <row r="44" spans="1:13" s="3" customFormat="1" ht="131.25" x14ac:dyDescent="0.25">
      <c r="A44" s="9"/>
      <c r="B44" s="11" t="s">
        <v>28</v>
      </c>
      <c r="C44" s="11"/>
      <c r="D44" s="14">
        <f t="shared" si="0"/>
        <v>0</v>
      </c>
      <c r="E44" s="13">
        <v>0</v>
      </c>
      <c r="F44" s="13">
        <v>0</v>
      </c>
      <c r="G44" s="13">
        <v>0</v>
      </c>
      <c r="H44" s="13">
        <v>0</v>
      </c>
      <c r="I44" s="14">
        <f t="shared" si="1"/>
        <v>0</v>
      </c>
      <c r="J44" s="13">
        <v>0</v>
      </c>
      <c r="K44" s="13">
        <v>0</v>
      </c>
      <c r="L44" s="13">
        <v>0</v>
      </c>
      <c r="M44" s="13">
        <v>0</v>
      </c>
    </row>
    <row r="45" spans="1:13" s="7" customFormat="1" ht="18.75" x14ac:dyDescent="0.3">
      <c r="A45" s="15"/>
      <c r="B45" s="16" t="s">
        <v>33</v>
      </c>
      <c r="C45" s="17"/>
      <c r="D45" s="18">
        <v>0</v>
      </c>
      <c r="E45" s="18"/>
      <c r="F45" s="18"/>
      <c r="G45" s="18"/>
      <c r="H45" s="19">
        <v>0</v>
      </c>
      <c r="I45" s="18">
        <v>0</v>
      </c>
      <c r="J45" s="18"/>
      <c r="K45" s="18"/>
      <c r="L45" s="18"/>
      <c r="M45" s="19">
        <v>0</v>
      </c>
    </row>
    <row r="46" spans="1:13" s="7" customFormat="1" ht="18.75" x14ac:dyDescent="0.3">
      <c r="A46" s="15"/>
      <c r="B46" s="16" t="s">
        <v>34</v>
      </c>
      <c r="C46" s="17"/>
      <c r="D46" s="18">
        <f t="shared" ref="D46" si="84">D44-D45</f>
        <v>0</v>
      </c>
      <c r="E46" s="18">
        <f t="shared" ref="E46" si="85">E44-E45</f>
        <v>0</v>
      </c>
      <c r="F46" s="18">
        <f t="shared" ref="F46" si="86">F44-F45</f>
        <v>0</v>
      </c>
      <c r="G46" s="18">
        <f t="shared" ref="G46" si="87">G44-G45</f>
        <v>0</v>
      </c>
      <c r="H46" s="18">
        <f t="shared" ref="H46" si="88">H44-H45</f>
        <v>0</v>
      </c>
      <c r="I46" s="18">
        <f>I44-I45</f>
        <v>0</v>
      </c>
      <c r="J46" s="18">
        <f t="shared" ref="J46" si="89">J44-J45</f>
        <v>0</v>
      </c>
      <c r="K46" s="18">
        <f t="shared" ref="K46" si="90">K44-K45</f>
        <v>0</v>
      </c>
      <c r="L46" s="18">
        <f t="shared" ref="L46" si="91">L44-L45</f>
        <v>0</v>
      </c>
      <c r="M46" s="18">
        <f t="shared" ref="M46" si="92">M44-M45</f>
        <v>0</v>
      </c>
    </row>
    <row r="47" spans="1:13" s="5" customFormat="1" ht="42" customHeight="1" x14ac:dyDescent="0.3">
      <c r="A47" s="32" t="s">
        <v>45</v>
      </c>
      <c r="B47" s="33"/>
      <c r="C47" s="34"/>
      <c r="D47" s="24">
        <f>D11+D15+D19+D23+D27+D31+D35+D39+D43</f>
        <v>15648.9</v>
      </c>
      <c r="E47" s="24">
        <f t="shared" ref="E47:M47" si="93">E11+E15+E19+E23+E27+E31+E35+E39+E43</f>
        <v>0</v>
      </c>
      <c r="F47" s="24">
        <f t="shared" si="93"/>
        <v>0.2</v>
      </c>
      <c r="G47" s="24">
        <f t="shared" si="93"/>
        <v>15648.7</v>
      </c>
      <c r="H47" s="24">
        <f t="shared" si="93"/>
        <v>0</v>
      </c>
      <c r="I47" s="24">
        <f t="shared" si="93"/>
        <v>654.1</v>
      </c>
      <c r="J47" s="24">
        <f t="shared" si="93"/>
        <v>0</v>
      </c>
      <c r="K47" s="24">
        <f t="shared" si="93"/>
        <v>0</v>
      </c>
      <c r="L47" s="24">
        <f t="shared" si="93"/>
        <v>654.1</v>
      </c>
      <c r="M47" s="24">
        <f t="shared" si="93"/>
        <v>0</v>
      </c>
    </row>
    <row r="48" spans="1:13" ht="18.75" x14ac:dyDescent="0.3">
      <c r="A48" s="47" t="s">
        <v>33</v>
      </c>
      <c r="B48" s="47"/>
      <c r="C48" s="47"/>
      <c r="D48" s="25">
        <f>D29</f>
        <v>0</v>
      </c>
      <c r="E48" s="25">
        <f t="shared" ref="E48:M48" si="94">E29</f>
        <v>0</v>
      </c>
      <c r="F48" s="25">
        <f t="shared" si="94"/>
        <v>0</v>
      </c>
      <c r="G48" s="25">
        <f t="shared" si="94"/>
        <v>0</v>
      </c>
      <c r="H48" s="25">
        <f t="shared" si="94"/>
        <v>0</v>
      </c>
      <c r="I48" s="25">
        <f t="shared" si="94"/>
        <v>0</v>
      </c>
      <c r="J48" s="25">
        <f t="shared" si="94"/>
        <v>0</v>
      </c>
      <c r="K48" s="25">
        <f t="shared" si="94"/>
        <v>0</v>
      </c>
      <c r="L48" s="25">
        <f t="shared" si="94"/>
        <v>0</v>
      </c>
      <c r="M48" s="25">
        <f t="shared" si="94"/>
        <v>0</v>
      </c>
    </row>
    <row r="49" spans="1:13" ht="18.75" x14ac:dyDescent="0.3">
      <c r="A49" s="47" t="s">
        <v>34</v>
      </c>
      <c r="B49" s="47"/>
      <c r="C49" s="47"/>
      <c r="D49" s="25">
        <f>D47-D48</f>
        <v>15648.9</v>
      </c>
      <c r="E49" s="25">
        <f t="shared" ref="E49:M49" si="95">E47-E48</f>
        <v>0</v>
      </c>
      <c r="F49" s="25">
        <f t="shared" si="95"/>
        <v>0.2</v>
      </c>
      <c r="G49" s="25">
        <f t="shared" si="95"/>
        <v>15648.7</v>
      </c>
      <c r="H49" s="25">
        <f t="shared" si="95"/>
        <v>0</v>
      </c>
      <c r="I49" s="25">
        <f t="shared" si="95"/>
        <v>654.1</v>
      </c>
      <c r="J49" s="25">
        <f t="shared" si="95"/>
        <v>0</v>
      </c>
      <c r="K49" s="25">
        <f t="shared" si="95"/>
        <v>0</v>
      </c>
      <c r="L49" s="25">
        <f t="shared" si="95"/>
        <v>654.1</v>
      </c>
      <c r="M49" s="25">
        <f t="shared" si="95"/>
        <v>0</v>
      </c>
    </row>
    <row r="50" spans="1:13" ht="39.75" customHeight="1" x14ac:dyDescent="0.3">
      <c r="A50" s="48" t="s">
        <v>46</v>
      </c>
      <c r="B50" s="48"/>
      <c r="C50" s="48"/>
      <c r="D50" s="23">
        <f>D47</f>
        <v>15648.9</v>
      </c>
      <c r="E50" s="23">
        <f t="shared" ref="E50:M50" si="96">E47</f>
        <v>0</v>
      </c>
      <c r="F50" s="23">
        <f t="shared" si="96"/>
        <v>0.2</v>
      </c>
      <c r="G50" s="23">
        <f t="shared" si="96"/>
        <v>15648.7</v>
      </c>
      <c r="H50" s="23">
        <f t="shared" si="96"/>
        <v>0</v>
      </c>
      <c r="I50" s="23">
        <f t="shared" si="96"/>
        <v>654.1</v>
      </c>
      <c r="J50" s="23">
        <f t="shared" si="96"/>
        <v>0</v>
      </c>
      <c r="K50" s="23">
        <f t="shared" si="96"/>
        <v>0</v>
      </c>
      <c r="L50" s="23">
        <f t="shared" si="96"/>
        <v>654.1</v>
      </c>
      <c r="M50" s="23">
        <f t="shared" si="96"/>
        <v>0</v>
      </c>
    </row>
    <row r="51" spans="1:13" ht="23.25" customHeight="1" x14ac:dyDescent="0.3">
      <c r="A51" s="47" t="s">
        <v>33</v>
      </c>
      <c r="B51" s="47"/>
      <c r="C51" s="47"/>
      <c r="D51" s="26">
        <f t="shared" ref="D51:M52" si="97">D48</f>
        <v>0</v>
      </c>
      <c r="E51" s="26">
        <f t="shared" si="97"/>
        <v>0</v>
      </c>
      <c r="F51" s="26">
        <f t="shared" si="97"/>
        <v>0</v>
      </c>
      <c r="G51" s="26">
        <f t="shared" si="97"/>
        <v>0</v>
      </c>
      <c r="H51" s="26">
        <f t="shared" si="97"/>
        <v>0</v>
      </c>
      <c r="I51" s="26">
        <f t="shared" si="97"/>
        <v>0</v>
      </c>
      <c r="J51" s="26">
        <f t="shared" si="97"/>
        <v>0</v>
      </c>
      <c r="K51" s="26">
        <f t="shared" si="97"/>
        <v>0</v>
      </c>
      <c r="L51" s="26">
        <f t="shared" si="97"/>
        <v>0</v>
      </c>
      <c r="M51" s="26">
        <f t="shared" si="97"/>
        <v>0</v>
      </c>
    </row>
    <row r="52" spans="1:13" ht="21.75" customHeight="1" x14ac:dyDescent="0.3">
      <c r="A52" s="47" t="s">
        <v>34</v>
      </c>
      <c r="B52" s="47"/>
      <c r="C52" s="47"/>
      <c r="D52" s="26">
        <f t="shared" si="97"/>
        <v>15648.9</v>
      </c>
      <c r="E52" s="26">
        <f t="shared" si="97"/>
        <v>0</v>
      </c>
      <c r="F52" s="26">
        <f t="shared" si="97"/>
        <v>0.2</v>
      </c>
      <c r="G52" s="26">
        <f t="shared" si="97"/>
        <v>15648.7</v>
      </c>
      <c r="H52" s="26">
        <f t="shared" si="97"/>
        <v>0</v>
      </c>
      <c r="I52" s="26">
        <f t="shared" si="97"/>
        <v>654.1</v>
      </c>
      <c r="J52" s="26">
        <f t="shared" si="97"/>
        <v>0</v>
      </c>
      <c r="K52" s="26">
        <f t="shared" si="97"/>
        <v>0</v>
      </c>
      <c r="L52" s="26">
        <f t="shared" si="97"/>
        <v>654.1</v>
      </c>
      <c r="M52" s="26">
        <f t="shared" si="97"/>
        <v>0</v>
      </c>
    </row>
    <row r="55" spans="1:13" x14ac:dyDescent="0.25">
      <c r="D55" s="1" t="s">
        <v>47</v>
      </c>
      <c r="H55" s="27"/>
      <c r="I55" s="1" t="s">
        <v>49</v>
      </c>
    </row>
    <row r="57" spans="1:13" x14ac:dyDescent="0.25">
      <c r="D57" s="1" t="s">
        <v>48</v>
      </c>
      <c r="H57" s="27"/>
      <c r="I57" s="1" t="s">
        <v>50</v>
      </c>
    </row>
  </sheetData>
  <mergeCells count="19">
    <mergeCell ref="A48:C48"/>
    <mergeCell ref="A49:C49"/>
    <mergeCell ref="A50:C50"/>
    <mergeCell ref="A51:C51"/>
    <mergeCell ref="A52:C52"/>
    <mergeCell ref="K2:M2"/>
    <mergeCell ref="A3:M3"/>
    <mergeCell ref="A4:M4"/>
    <mergeCell ref="A5:M5"/>
    <mergeCell ref="A47:C47"/>
    <mergeCell ref="D9:D10"/>
    <mergeCell ref="B7:B10"/>
    <mergeCell ref="A7:A10"/>
    <mergeCell ref="C7:C9"/>
    <mergeCell ref="J9:M9"/>
    <mergeCell ref="I9:I10"/>
    <mergeCell ref="E9:H9"/>
    <mergeCell ref="D7:H8"/>
    <mergeCell ref="I7:M8"/>
  </mergeCells>
  <pageMargins left="0.11811023622047245" right="0.11811023622047245" top="0.55118110236220474" bottom="0.74803149606299213" header="0.31496062992125984" footer="0.31496062992125984"/>
  <pageSetup paperSize="9" scale="75" fitToHeight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отчет на 01.02.2024</vt:lpstr>
      <vt:lpstr>'отчет на 01.02.2024'!Заголовки_для_печати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Финансист</cp:lastModifiedBy>
  <cp:lastPrinted>2024-06-17T10:25:46Z</cp:lastPrinted>
  <dcterms:created xsi:type="dcterms:W3CDTF">2023-04-14T08:36:15Z</dcterms:created>
  <dcterms:modified xsi:type="dcterms:W3CDTF">2024-06-17T10:56:48Z</dcterms:modified>
</cp:coreProperties>
</file>